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11\1 výzva\"/>
    </mc:Choice>
  </mc:AlternateContent>
  <xr:revisionPtr revIDLastSave="0" documentId="13_ncr:1_{F66B23A1-C3A8-4DCF-89AE-7B8B9ABDEA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P8" i="1"/>
  <c r="S8" i="1"/>
  <c r="T8" i="1"/>
  <c r="P7" i="1"/>
  <c r="Q11" i="1" l="1"/>
  <c r="S7" i="1"/>
  <c r="R11" i="1" s="1"/>
</calcChain>
</file>

<file path=xl/sharedStrings.xml><?xml version="1.0" encoding="utf-8"?>
<sst xmlns="http://schemas.openxmlformats.org/spreadsheetml/2006/main" count="47" uniqueCount="43">
  <si>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</si>
  <si>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</si>
  <si>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</si>
  <si>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</si>
  <si>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</si>
  <si>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</si>
  <si>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</si>
  <si>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</si>
  <si>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</si>
  <si>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</si>
  <si>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</si>
  <si>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</si>
  <si>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32323100-4 - Barevné video monitory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</si>
  <si>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</si>
  <si>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</si>
  <si>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</si>
  <si>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</si>
  <si>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</si>
  <si>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</si>
  <si>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</si>
  <si>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</si>
  <si>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</si>
  <si>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</si>
  <si>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</si>
  <si>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</si>
  <si>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</si>
  <si>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</si>
  <si>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</si>
  <si>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</si>
  <si>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</si>
  <si>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ks</t>
  </si>
  <si>
    <t>Společná faktura</t>
  </si>
  <si>
    <t>NE</t>
  </si>
  <si>
    <t>Příloha č. 2 Kupní smlouvy - technická specifikace
Audiovizuální technika (II.) 011 - 2024</t>
  </si>
  <si>
    <t>Pokud financováno z projektových prostředků, pak ŘEŠITEL uvede: NÁZEV A ČÍSLO DOTAČNÍHO PROJEKTU</t>
  </si>
  <si>
    <t xml:space="preserve">Velkoformátový displej 65" </t>
  </si>
  <si>
    <t>VESA držák na TV 43" až 80" (109 - 203 cm). Nosnost min. 50 kg, jen náklon.</t>
  </si>
  <si>
    <t>21 dní</t>
  </si>
  <si>
    <t>Gabriela Langerová, 
Tel.: 735 713 921, 
e-mail: glangero@ps.zcu.cz</t>
  </si>
  <si>
    <t>Univerzitní 8,
301 00 Plzeň,
Rektorát,
místnost UR 111</t>
  </si>
  <si>
    <t>Velkoformátový matný displej 65" s těmito minimálními požadavky:
rozlišení 4K - 3840 × 2160,
typ panelu IPS, 
poměr stran 16:9, 
odezva max. 8 ms, 
obnovovací frekvence 60Hz, 
barevná hloubka 8 bit, 
HDR, 
jas 350 cd/m2, 
kontrast 5000:1, 
HDMI 2.0, USB, LAN, sluchátkový výstup, repro, VESA. 
Záruka min. 36 měsíců.
Třída energetické účinnosti v rozpětí A až G.</t>
  </si>
  <si>
    <t>Záruka na zboží min. 36 měsíců.</t>
  </si>
  <si>
    <t>Univerzální držák na monitor kompatibilní s pol.č.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</si>
</sst>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9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left" vertical="center" wrapText="1" indent="1"/>
    </xf>
    <xf numFmtId="164" fontId="0" fillId="0" borderId="10" xfId="0" applyNumberFormat="1" applyBorder="1" applyAlignment="1">
      <alignment horizontal="right" vertical="center" indent="1"/>
    </xf>
    <xf numFmtId="164" fontId="7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 indent="1"/>
    </xf>
    <xf numFmtId="0" fontId="22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7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 applyProtection="1">
      <alignment horizontal="center" vertical="center" wrapText="1"/>
      <protection locked="0"/>
    </xf>
    <xf numFmtId="0" fontId="12" fillId="4" borderId="12" xfId="0" applyFont="1" applyFill="1" applyBorder="1" applyAlignment="1" applyProtection="1">
      <alignment horizontal="center" vertical="center" wrapText="1"/>
      <protection locked="0"/>
    </xf>
    <xf numFmtId="0" fontId="22" fillId="4" borderId="10" xfId="0" applyFont="1" applyFill="1" applyBorder="1" applyAlignment="1" applyProtection="1">
      <alignment horizontal="center" vertical="center" wrapText="1"/>
      <protection locked="0"/>
    </xf>
    <xf numFmtId="164" fontId="12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8"/>
  <sheetViews>
    <sheetView tabSelected="1" topLeftCell="A4" zoomScaleNormal="100" workbookViewId="0">
      <selection activeCell="F7" sqref="F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1" style="1" customWidth="1"/>
    <col min="4" max="4" width="10.7109375" style="2" customWidth="1"/>
    <col min="5" max="5" width="10.28515625" style="3" customWidth="1"/>
    <col min="6" max="6" width="73.85546875" style="1" customWidth="1"/>
    <col min="7" max="7" width="29.7109375" style="1" customWidth="1"/>
    <col min="8" max="8" width="24.42578125" style="1" customWidth="1"/>
    <col min="9" max="9" width="24.140625" style="1" customWidth="1"/>
    <col min="10" max="10" width="16.5703125" style="1" customWidth="1"/>
    <col min="11" max="11" width="29" hidden="1" customWidth="1"/>
    <col min="12" max="12" width="32.28515625" customWidth="1"/>
    <col min="13" max="13" width="31.140625" customWidth="1"/>
    <col min="14" max="14" width="22.140625" style="1" customWidth="1"/>
    <col min="15" max="15" width="28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5703125" hidden="1" customWidth="1"/>
    <col min="22" max="22" width="36.28515625" style="4" customWidth="1"/>
  </cols>
  <sheetData>
    <row r="1" spans="1:22" ht="42.6" customHeight="1" x14ac:dyDescent="0.25">
      <c r="B1" s="66" t="s">
        <v>33</v>
      </c>
      <c r="C1" s="66"/>
      <c r="D1" s="66"/>
      <c r="E1" s="66"/>
      <c r="G1" s="42"/>
    </row>
    <row r="2" spans="1:22" ht="42" customHeight="1" x14ac:dyDescent="0.25">
      <c r="C2"/>
      <c r="D2" s="11"/>
      <c r="E2" s="5"/>
      <c r="F2" s="6"/>
      <c r="G2" s="67"/>
      <c r="H2" s="67"/>
      <c r="I2" s="67"/>
      <c r="J2" s="67"/>
      <c r="K2" s="67"/>
      <c r="L2" s="67"/>
      <c r="M2" s="67"/>
      <c r="N2" s="67"/>
      <c r="O2" s="6"/>
      <c r="P2" s="6"/>
      <c r="Q2" s="6"/>
      <c r="R2" s="6"/>
      <c r="T2" s="8"/>
      <c r="U2" s="9"/>
      <c r="V2" s="10"/>
    </row>
    <row r="3" spans="1:22" ht="42" customHeight="1" x14ac:dyDescent="0.25">
      <c r="B3" s="14"/>
      <c r="C3" s="12" t="s">
        <v>0</v>
      </c>
      <c r="D3" s="13"/>
      <c r="E3" s="13"/>
      <c r="F3" s="13"/>
      <c r="G3" s="67"/>
      <c r="H3" s="67"/>
      <c r="I3" s="67"/>
      <c r="J3" s="67"/>
      <c r="K3" s="67"/>
      <c r="L3" s="67"/>
      <c r="M3" s="67"/>
      <c r="N3" s="67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9" t="s">
        <v>2</v>
      </c>
      <c r="H5" s="39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14</v>
      </c>
      <c r="D6" s="23" t="s">
        <v>4</v>
      </c>
      <c r="E6" s="23" t="s">
        <v>15</v>
      </c>
      <c r="F6" s="23" t="s">
        <v>16</v>
      </c>
      <c r="G6" s="40" t="s">
        <v>5</v>
      </c>
      <c r="H6" s="40" t="s">
        <v>28</v>
      </c>
      <c r="I6" s="34" t="s">
        <v>17</v>
      </c>
      <c r="J6" s="34" t="s">
        <v>18</v>
      </c>
      <c r="K6" s="23" t="s">
        <v>34</v>
      </c>
      <c r="L6" s="34" t="s">
        <v>19</v>
      </c>
      <c r="M6" s="36" t="s">
        <v>20</v>
      </c>
      <c r="N6" s="34" t="s">
        <v>21</v>
      </c>
      <c r="O6" s="43" t="s">
        <v>29</v>
      </c>
      <c r="P6" s="34" t="s">
        <v>22</v>
      </c>
      <c r="Q6" s="23" t="s">
        <v>6</v>
      </c>
      <c r="R6" s="24" t="s">
        <v>7</v>
      </c>
      <c r="S6" s="41" t="s">
        <v>8</v>
      </c>
      <c r="T6" s="41" t="s">
        <v>9</v>
      </c>
      <c r="U6" s="34" t="s">
        <v>23</v>
      </c>
      <c r="V6" s="34" t="s">
        <v>24</v>
      </c>
    </row>
    <row r="7" spans="1:22" ht="252" customHeight="1" thickTop="1" x14ac:dyDescent="0.25">
      <c r="A7" s="25"/>
      <c r="B7" s="44">
        <v>1</v>
      </c>
      <c r="C7" s="61" t="s">
        <v>35</v>
      </c>
      <c r="D7" s="45">
        <v>1</v>
      </c>
      <c r="E7" s="46" t="s">
        <v>30</v>
      </c>
      <c r="F7" s="47" t="s">
        <v>40</v>
      </c>
      <c r="G7" s="91"/>
      <c r="H7" s="93"/>
      <c r="I7" s="78" t="s">
        <v>31</v>
      </c>
      <c r="J7" s="80" t="s">
        <v>32</v>
      </c>
      <c r="K7" s="82"/>
      <c r="L7" s="64" t="s">
        <v>41</v>
      </c>
      <c r="M7" s="86" t="s">
        <v>38</v>
      </c>
      <c r="N7" s="87" t="s">
        <v>39</v>
      </c>
      <c r="O7" s="89" t="s">
        <v>37</v>
      </c>
      <c r="P7" s="48">
        <f>D7*Q7</f>
        <v>40000</v>
      </c>
      <c r="Q7" s="49">
        <v>40000</v>
      </c>
      <c r="R7" s="94"/>
      <c r="S7" s="50">
        <f>D7*R7</f>
        <v>0</v>
      </c>
      <c r="T7" s="51" t="str">
        <f t="shared" ref="T7" si="0">IF(ISNUMBER(R7), IF(R7&gt;Q7,"NEVYHOVUJE","VYHOVUJE")," ")</f>
        <v xml:space="preserve"> </v>
      </c>
      <c r="U7" s="84"/>
      <c r="V7" s="46" t="s">
        <v>12</v>
      </c>
    </row>
    <row r="8" spans="1:22" ht="78" customHeight="1" thickBot="1" x14ac:dyDescent="0.3">
      <c r="A8" s="25"/>
      <c r="B8" s="52">
        <v>2</v>
      </c>
      <c r="C8" s="65" t="s">
        <v>42</v>
      </c>
      <c r="D8" s="53">
        <v>1</v>
      </c>
      <c r="E8" s="54" t="s">
        <v>30</v>
      </c>
      <c r="F8" s="55" t="s">
        <v>36</v>
      </c>
      <c r="G8" s="92"/>
      <c r="H8" s="56" t="s">
        <v>32</v>
      </c>
      <c r="I8" s="79"/>
      <c r="J8" s="81"/>
      <c r="K8" s="83"/>
      <c r="L8" s="63"/>
      <c r="M8" s="83"/>
      <c r="N8" s="88"/>
      <c r="O8" s="90"/>
      <c r="P8" s="57">
        <f>D8*Q8</f>
        <v>3500</v>
      </c>
      <c r="Q8" s="58">
        <v>3500</v>
      </c>
      <c r="R8" s="95"/>
      <c r="S8" s="59">
        <f>D8*R8</f>
        <v>0</v>
      </c>
      <c r="T8" s="60" t="str">
        <f t="shared" ref="T8" si="1">IF(ISNUMBER(R8), IF(R8&gt;Q8,"NEVYHOVUJE","VYHOVUJE")," ")</f>
        <v xml:space="preserve"> </v>
      </c>
      <c r="U8" s="85"/>
      <c r="V8" s="62" t="s">
        <v>13</v>
      </c>
    </row>
    <row r="9" spans="1:22" ht="13.5" customHeight="1" thickTop="1" thickBot="1" x14ac:dyDescent="0.3">
      <c r="C9"/>
      <c r="D9"/>
      <c r="E9"/>
      <c r="F9"/>
      <c r="G9"/>
      <c r="H9"/>
      <c r="I9"/>
      <c r="J9"/>
      <c r="N9"/>
      <c r="O9"/>
      <c r="P9"/>
      <c r="S9" s="37"/>
    </row>
    <row r="10" spans="1:22" ht="49.5" customHeight="1" thickTop="1" thickBot="1" x14ac:dyDescent="0.3">
      <c r="B10" s="73" t="s">
        <v>27</v>
      </c>
      <c r="C10" s="74"/>
      <c r="D10" s="74"/>
      <c r="E10" s="74"/>
      <c r="F10" s="74"/>
      <c r="G10" s="74"/>
      <c r="H10" s="38"/>
      <c r="I10" s="26"/>
      <c r="J10" s="26"/>
      <c r="K10" s="26"/>
      <c r="L10" s="27"/>
      <c r="M10" s="7"/>
      <c r="N10" s="7"/>
      <c r="O10" s="28"/>
      <c r="P10" s="28"/>
      <c r="Q10" s="29" t="s">
        <v>10</v>
      </c>
      <c r="R10" s="75" t="s">
        <v>11</v>
      </c>
      <c r="S10" s="76"/>
      <c r="T10" s="77"/>
      <c r="U10" s="21"/>
      <c r="V10" s="30"/>
    </row>
    <row r="11" spans="1:22" ht="53.25" customHeight="1" thickTop="1" thickBot="1" x14ac:dyDescent="0.3">
      <c r="B11" s="72" t="s">
        <v>25</v>
      </c>
      <c r="C11" s="72"/>
      <c r="D11" s="72"/>
      <c r="E11" s="72"/>
      <c r="F11" s="72"/>
      <c r="G11" s="72"/>
      <c r="H11" s="72"/>
      <c r="I11" s="31"/>
      <c r="L11" s="11"/>
      <c r="M11" s="11"/>
      <c r="N11" s="11"/>
      <c r="O11" s="32"/>
      <c r="P11" s="32"/>
      <c r="Q11" s="33">
        <f>SUM(P7:P8)</f>
        <v>43500</v>
      </c>
      <c r="R11" s="68">
        <f>SUM(S7:S8)</f>
        <v>0</v>
      </c>
      <c r="S11" s="69"/>
      <c r="T11" s="70"/>
    </row>
    <row r="12" spans="1:22" ht="15.75" thickTop="1" x14ac:dyDescent="0.25">
      <c r="B12" s="71" t="s">
        <v>26</v>
      </c>
      <c r="C12" s="71"/>
      <c r="D12" s="71"/>
      <c r="E12" s="71"/>
      <c r="F12" s="71"/>
    </row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8IPlKZNM7bTcTk6ANhC++Kjdsm89ic8NC7Gf7WzQe6CTefrNGsG+Uh0D+SombewCotvLfHWCa2RDVV2BxnxycA==" saltValue="cj4Snxoj6IJPl7Jji5y5ug==" spinCount="100000" sheet="1" objects="1" scenarios="1"/>
  <mergeCells count="14">
    <mergeCell ref="U7:U8"/>
    <mergeCell ref="M7:M8"/>
    <mergeCell ref="N7:N8"/>
    <mergeCell ref="O7:O8"/>
    <mergeCell ref="B1:E1"/>
    <mergeCell ref="G2:N3"/>
    <mergeCell ref="R11:T11"/>
    <mergeCell ref="B12:F12"/>
    <mergeCell ref="B11:H11"/>
    <mergeCell ref="B10:G10"/>
    <mergeCell ref="R10:T10"/>
    <mergeCell ref="I7:I8"/>
    <mergeCell ref="J7:J8"/>
    <mergeCell ref="K7:K8"/>
  </mergeCells>
  <conditionalFormatting sqref="D7:D8">
    <cfRule type="containsBlanks" dxfId="6" priority="1">
      <formula>LEN(TRIM(D7))=0</formula>
    </cfRule>
  </conditionalFormatting>
  <conditionalFormatting sqref="G7:H8 R7:R8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8">
    <cfRule type="notContainsBlanks" dxfId="2" priority="40">
      <formula>LEN(TRIM(G7))&gt;0</formula>
    </cfRule>
  </conditionalFormatting>
  <conditionalFormatting sqref="T7:T8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9F1C58AD-5758-45A9-9BCC-47D9E8D40FAE}">
      <formula1>"ANO,NE"</formula1>
    </dataValidation>
    <dataValidation type="list" showInputMessage="1" showErrorMessage="1" sqref="E7:E8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4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2024-01-26T07:20:58Z</cp:lastPrinted>
  <dcterms:created xsi:type="dcterms:W3CDTF">2014-03-05T12:43:32Z</dcterms:created>
  <dcterms:modified xsi:type="dcterms:W3CDTF">2024-01-29T07:51:01Z</dcterms:modified>
</cp:coreProperties>
</file>